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本地磁盘D\我的技术文件夹\光明食品集团    农机\光明食品集团           农机补贴 材料\2021年       各单位农机购置补贴  申报\2021年   补贴资金结算\"/>
    </mc:Choice>
  </mc:AlternateContent>
  <bookViews>
    <workbookView xWindow="0" yWindow="0" windowWidth="2880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J13" i="1"/>
  <c r="K13" i="1"/>
  <c r="L13" i="1"/>
  <c r="F13" i="1"/>
  <c r="I45" i="1"/>
  <c r="J45" i="1"/>
  <c r="K45" i="1"/>
  <c r="L45" i="1"/>
  <c r="F45" i="1"/>
  <c r="I43" i="1"/>
  <c r="J43" i="1"/>
  <c r="K43" i="1"/>
  <c r="L43" i="1"/>
  <c r="F43" i="1"/>
  <c r="I41" i="1"/>
  <c r="J41" i="1"/>
  <c r="K41" i="1"/>
  <c r="L41" i="1"/>
  <c r="F41" i="1"/>
  <c r="I38" i="1"/>
  <c r="J38" i="1"/>
  <c r="K38" i="1"/>
  <c r="L38" i="1"/>
  <c r="F38" i="1"/>
  <c r="F46" i="1" s="1"/>
  <c r="I32" i="1"/>
  <c r="J32" i="1"/>
  <c r="K32" i="1"/>
  <c r="L32" i="1"/>
  <c r="F32" i="1"/>
  <c r="I21" i="1"/>
  <c r="J21" i="1"/>
  <c r="K21" i="1"/>
  <c r="L21" i="1"/>
  <c r="F21" i="1"/>
  <c r="I11" i="1"/>
  <c r="J11" i="1"/>
  <c r="K11" i="1"/>
  <c r="L11" i="1"/>
  <c r="F11" i="1"/>
  <c r="I6" i="1"/>
  <c r="J6" i="1"/>
  <c r="K6" i="1"/>
  <c r="L6" i="1"/>
  <c r="F6" i="1"/>
  <c r="J46" i="1" l="1"/>
  <c r="I46" i="1"/>
  <c r="K46" i="1"/>
  <c r="L46" i="1"/>
</calcChain>
</file>

<file path=xl/sharedStrings.xml><?xml version="1.0" encoding="utf-8"?>
<sst xmlns="http://schemas.openxmlformats.org/spreadsheetml/2006/main" count="194" uniqueCount="105">
  <si>
    <t>姓名或组织名称</t>
  </si>
  <si>
    <t>机具品目</t>
  </si>
  <si>
    <t>分档名称</t>
  </si>
  <si>
    <t>机具型号</t>
  </si>
  <si>
    <t>生产企业名称</t>
  </si>
  <si>
    <t>数量</t>
  </si>
  <si>
    <t>单台中央补贴</t>
  </si>
  <si>
    <t>单台省补</t>
  </si>
  <si>
    <t>总中央补贴额</t>
  </si>
  <si>
    <t>总省补贴额</t>
  </si>
  <si>
    <t>总补贴额</t>
  </si>
  <si>
    <t>最终销售总价</t>
  </si>
  <si>
    <t>上海海丰现代农业有限公司</t>
  </si>
  <si>
    <t>轮式拖拉机</t>
  </si>
  <si>
    <t>120-140马力四轮驱动拖拉机</t>
  </si>
  <si>
    <t>LX1204</t>
  </si>
  <si>
    <t>第一拖拉机股份有限公司</t>
  </si>
  <si>
    <t>180-200马力四轮驱动拖拉机</t>
  </si>
  <si>
    <t>LD1804</t>
  </si>
  <si>
    <t>自走轮式谷物联合收割机</t>
  </si>
  <si>
    <t>9kg/s及以上自走轮式谷物联合收割机</t>
  </si>
  <si>
    <t>4LZ-13C(C440)</t>
  </si>
  <si>
    <t>约翰.迪尔(佳木斯)农业机械有限公司</t>
  </si>
  <si>
    <t>光明食品集团上海川东农场有限公司种植业中心</t>
  </si>
  <si>
    <t>旋耕机</t>
  </si>
  <si>
    <t>单轴1-1.5m旋耕机</t>
  </si>
  <si>
    <t>1GQN-140</t>
  </si>
  <si>
    <t>上海金杯农机制造有限公司</t>
  </si>
  <si>
    <t>秧苗移栽机</t>
  </si>
  <si>
    <t>自动取苗</t>
  </si>
  <si>
    <t>2ZS-2(VP-245B)</t>
  </si>
  <si>
    <t>常州亚美柯机械设备有限公司</t>
  </si>
  <si>
    <t>70-80马力四轮驱动拖拉机</t>
  </si>
  <si>
    <t>SG704</t>
  </si>
  <si>
    <t>KAT1804-C</t>
  </si>
  <si>
    <t>徐州凯尔农业装备股份有限公司</t>
  </si>
  <si>
    <t>上海光明长江现代农业有限公司</t>
  </si>
  <si>
    <t>50-60马力四轮驱动拖拉机</t>
  </si>
  <si>
    <t>MF504</t>
  </si>
  <si>
    <t>施肥机</t>
  </si>
  <si>
    <t>水稻侧深施肥装置</t>
  </si>
  <si>
    <t>2FH-3.0A(F10)</t>
  </si>
  <si>
    <t>湖北永祥农机装备有限公司</t>
  </si>
  <si>
    <t>2FH-3.6A(F12)</t>
  </si>
  <si>
    <t>开沟机</t>
  </si>
  <si>
    <t>开沟深度50cm以下配套轮式拖拉机开沟机</t>
  </si>
  <si>
    <t>1KJ-35</t>
  </si>
  <si>
    <t>上海浦东张桥农机有限公司</t>
  </si>
  <si>
    <t>植保无人驾驶航空器</t>
  </si>
  <si>
    <t>30L及以上多旋翼植保无人驾驶航空器</t>
  </si>
  <si>
    <t>3WWDZ-30A</t>
  </si>
  <si>
    <t>深圳市大疆创新科技有限公司</t>
  </si>
  <si>
    <t>筑埂机</t>
  </si>
  <si>
    <t>上幅宽25—30cm;埂高≥20cm</t>
  </si>
  <si>
    <t>1Z-4</t>
  </si>
  <si>
    <t>连云港双亚机械有限公司</t>
  </si>
  <si>
    <t>上海跃进现代农业有限公司</t>
  </si>
  <si>
    <t>90-100马力四轮驱动拖拉机</t>
  </si>
  <si>
    <t>LS904</t>
  </si>
  <si>
    <t>乐星农业装备(青岛)有限公司</t>
  </si>
  <si>
    <t>LX954</t>
  </si>
  <si>
    <t>水稻直播机</t>
  </si>
  <si>
    <t>8行及以上水稻直播机</t>
  </si>
  <si>
    <t>2BD-12A(HTD1220)</t>
  </si>
  <si>
    <t>滁州禾田农业机械有限公司</t>
  </si>
  <si>
    <t>12行及以上,自走四轮乘坐式水稻直播机</t>
  </si>
  <si>
    <t>2BDZ-12B(HJZ1220)</t>
  </si>
  <si>
    <t>SH554-C</t>
  </si>
  <si>
    <t>道依茨法尔机械有限公司</t>
  </si>
  <si>
    <t>3WWDZ-35A</t>
  </si>
  <si>
    <t>广州极飞科技股份有限公司(原公司名称:广州极飞科技有限公司)</t>
  </si>
  <si>
    <t>100-120马力四轮驱动拖拉机</t>
  </si>
  <si>
    <t>CD1004S</t>
  </si>
  <si>
    <t>光明田原生态农业科技有限公司</t>
  </si>
  <si>
    <t>2BDXZ-12SCA(20)</t>
  </si>
  <si>
    <t>上海世达尔现代农机有限公司</t>
  </si>
  <si>
    <t>自走履带式谷物联合收割机（全喂入）</t>
  </si>
  <si>
    <t>4kg/s及以上自走履带式谷物联合收割机（全喂入）</t>
  </si>
  <si>
    <t>4LZ-4.5D</t>
  </si>
  <si>
    <t>洋马农机(中国)有限公司</t>
  </si>
  <si>
    <t>120-140马力四轮驱动动力换挡拖拉机</t>
  </si>
  <si>
    <t>S1204-C</t>
  </si>
  <si>
    <t>爱科(常州)农业机械有限公司</t>
  </si>
  <si>
    <t>中垦种业股份有限公司</t>
  </si>
  <si>
    <t>风筛清选机</t>
  </si>
  <si>
    <t>风筛清选,生产率25t/h及以上粮食清选机</t>
  </si>
  <si>
    <t>SPC-50</t>
  </si>
  <si>
    <t>上海三久机械有限公司</t>
  </si>
  <si>
    <t>上海星辉蔬菜有限公司</t>
  </si>
  <si>
    <t>SG504Y</t>
  </si>
  <si>
    <t>农用挂车</t>
  </si>
  <si>
    <t>吨位&lt;8吨,自卸</t>
  </si>
  <si>
    <t>7CBX-2900</t>
  </si>
  <si>
    <t>上海祝娟机械设备有限公司</t>
  </si>
  <si>
    <t>上海博露农业有限公司</t>
  </si>
  <si>
    <t>1ZD-300</t>
  </si>
  <si>
    <t>上海市海丰水产养殖有限公司</t>
  </si>
  <si>
    <t>投饲机（含投饲无人船）</t>
  </si>
  <si>
    <t>普通投饲机</t>
  </si>
  <si>
    <t>STL-120WA</t>
  </si>
  <si>
    <t>无锡市凯灵电泵厂</t>
  </si>
  <si>
    <t>合计</t>
    <phoneticPr fontId="1" type="noConversion"/>
  </si>
  <si>
    <t>光明集团战略企划部   2022.1.17</t>
    <phoneticPr fontId="1" type="noConversion"/>
  </si>
  <si>
    <t>光明食品集团2021年农机购置补贴对象、结算明细汇总表</t>
    <phoneticPr fontId="2" type="noConversion"/>
  </si>
  <si>
    <t>总合计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</si>
</sst>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10" xfId="0" applyFont="1" applyBorder="1">
      <alignment vertical="center"/>
    </xf>
    <xf numFmtId="0" fontId="3" fillId="0" borderId="8" xfId="0" applyFont="1" applyBorder="1">
      <alignment vertical="center"/>
    </xf>
    <xf numFmtId="0" fontId="4" fillId="0" borderId="6" xfId="0" applyFont="1" applyBorder="1" applyAlignment="1" applyProtection="1">
      <protection locked="0"/>
    </xf>
    <xf numFmtId="1" fontId="4" fillId="0" borderId="6" xfId="0" applyNumberFormat="1" applyFont="1" applyBorder="1" applyAlignment="1" applyProtection="1">
      <protection locked="0"/>
    </xf>
    <xf numFmtId="1" fontId="4" fillId="0" borderId="7" xfId="0" applyNumberFormat="1" applyFont="1" applyBorder="1" applyAlignment="1" applyProtection="1">
      <protection locked="0"/>
    </xf>
    <xf numFmtId="0" fontId="4" fillId="0" borderId="6" xfId="0" applyFont="1" applyBorder="1">
      <alignment vertical="center"/>
    </xf>
    <xf numFmtId="1" fontId="4" fillId="0" borderId="6" xfId="0" applyNumberFormat="1" applyFont="1" applyBorder="1">
      <alignment vertical="center"/>
    </xf>
    <xf numFmtId="1" fontId="4" fillId="0" borderId="7" xfId="0" applyNumberFormat="1" applyFont="1" applyBorder="1">
      <alignment vertical="center"/>
    </xf>
    <xf numFmtId="0" fontId="4" fillId="0" borderId="8" xfId="0" applyFont="1" applyBorder="1">
      <alignment vertical="center"/>
    </xf>
    <xf numFmtId="1" fontId="4" fillId="0" borderId="8" xfId="0" applyNumberFormat="1" applyFont="1" applyBorder="1">
      <alignment vertical="center"/>
    </xf>
    <xf numFmtId="1" fontId="4" fillId="0" borderId="9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workbookViewId="0">
      <selection activeCell="P48" sqref="P48"/>
    </sheetView>
  </sheetViews>
  <sheetFormatPr defaultRowHeight="14.25" x14ac:dyDescent="0.2"/>
  <cols>
    <col min="1" max="1" width="16.625" customWidth="1"/>
    <col min="2" max="2" width="7.375" customWidth="1"/>
    <col min="3" max="3" width="16" customWidth="1"/>
    <col min="4" max="4" width="9.5" customWidth="1"/>
    <col min="5" max="5" width="18.875" customWidth="1"/>
    <col min="6" max="6" width="4.875" customWidth="1"/>
    <col min="7" max="7" width="7.5" customWidth="1"/>
    <col min="8" max="8" width="6.75" customWidth="1"/>
    <col min="9" max="9" width="9" customWidth="1"/>
    <col min="10" max="10" width="9.25" customWidth="1"/>
    <col min="11" max="11" width="9.875" customWidth="1"/>
    <col min="12" max="12" width="10" customWidth="1"/>
  </cols>
  <sheetData>
    <row r="1" spans="1:12" ht="31.5" customHeight="1" x14ac:dyDescent="0.2">
      <c r="A1" s="14" t="s">
        <v>103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7" x14ac:dyDescent="0.2">
      <c r="A2" s="19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1" t="s">
        <v>11</v>
      </c>
    </row>
    <row r="3" spans="1:12" ht="27.75" customHeight="1" x14ac:dyDescent="0.15">
      <c r="A3" s="15" t="s">
        <v>12</v>
      </c>
      <c r="B3" s="16" t="s">
        <v>13</v>
      </c>
      <c r="C3" s="16" t="s">
        <v>14</v>
      </c>
      <c r="D3" s="16" t="s">
        <v>15</v>
      </c>
      <c r="E3" s="16" t="s">
        <v>16</v>
      </c>
      <c r="F3" s="3">
        <v>6</v>
      </c>
      <c r="G3" s="4">
        <v>31900</v>
      </c>
      <c r="H3" s="4">
        <v>20000</v>
      </c>
      <c r="I3" s="4">
        <v>191400</v>
      </c>
      <c r="J3" s="4">
        <v>120000</v>
      </c>
      <c r="K3" s="4">
        <v>311400</v>
      </c>
      <c r="L3" s="5">
        <v>1300800</v>
      </c>
    </row>
    <row r="4" spans="1:12" ht="27.75" customHeight="1" x14ac:dyDescent="0.15">
      <c r="A4" s="15" t="s">
        <v>12</v>
      </c>
      <c r="B4" s="16" t="s">
        <v>13</v>
      </c>
      <c r="C4" s="16" t="s">
        <v>17</v>
      </c>
      <c r="D4" s="16" t="s">
        <v>18</v>
      </c>
      <c r="E4" s="16" t="s">
        <v>16</v>
      </c>
      <c r="F4" s="3">
        <v>4</v>
      </c>
      <c r="G4" s="4">
        <v>51200</v>
      </c>
      <c r="H4" s="4">
        <v>23800</v>
      </c>
      <c r="I4" s="4">
        <v>204800</v>
      </c>
      <c r="J4" s="4">
        <v>95200</v>
      </c>
      <c r="K4" s="4">
        <v>300000</v>
      </c>
      <c r="L4" s="5">
        <v>1380000</v>
      </c>
    </row>
    <row r="5" spans="1:12" ht="27.75" customHeight="1" x14ac:dyDescent="0.15">
      <c r="A5" s="15" t="s">
        <v>12</v>
      </c>
      <c r="B5" s="16" t="s">
        <v>19</v>
      </c>
      <c r="C5" s="16" t="s">
        <v>20</v>
      </c>
      <c r="D5" s="16" t="s">
        <v>21</v>
      </c>
      <c r="E5" s="16" t="s">
        <v>22</v>
      </c>
      <c r="F5" s="3">
        <v>2</v>
      </c>
      <c r="G5" s="4">
        <v>40300</v>
      </c>
      <c r="H5" s="4">
        <v>70000</v>
      </c>
      <c r="I5" s="4">
        <v>80600</v>
      </c>
      <c r="J5" s="4">
        <v>140000</v>
      </c>
      <c r="K5" s="4">
        <v>220600</v>
      </c>
      <c r="L5" s="5">
        <v>1818158</v>
      </c>
    </row>
    <row r="6" spans="1:12" ht="27.75" customHeight="1" x14ac:dyDescent="0.2">
      <c r="A6" s="17" t="s">
        <v>101</v>
      </c>
      <c r="B6" s="18"/>
      <c r="C6" s="18"/>
      <c r="D6" s="18"/>
      <c r="E6" s="18"/>
      <c r="F6" s="6">
        <f>SUM(F3:F5)</f>
        <v>12</v>
      </c>
      <c r="G6" s="7"/>
      <c r="H6" s="7"/>
      <c r="I6" s="7">
        <f>SUM(I3:I5)</f>
        <v>476800</v>
      </c>
      <c r="J6" s="7">
        <f>SUM(J3:J5)</f>
        <v>355200</v>
      </c>
      <c r="K6" s="7">
        <f>SUM(K3:K5)</f>
        <v>832000</v>
      </c>
      <c r="L6" s="8">
        <f>SUM(L3:L5)</f>
        <v>4498958</v>
      </c>
    </row>
    <row r="7" spans="1:12" ht="27.75" customHeight="1" x14ac:dyDescent="0.15">
      <c r="A7" s="15" t="s">
        <v>23</v>
      </c>
      <c r="B7" s="16" t="s">
        <v>24</v>
      </c>
      <c r="C7" s="16" t="s">
        <v>25</v>
      </c>
      <c r="D7" s="16" t="s">
        <v>26</v>
      </c>
      <c r="E7" s="16" t="s">
        <v>27</v>
      </c>
      <c r="F7" s="3">
        <v>1</v>
      </c>
      <c r="G7" s="4">
        <v>330</v>
      </c>
      <c r="H7" s="4">
        <v>170</v>
      </c>
      <c r="I7" s="4">
        <v>330</v>
      </c>
      <c r="J7" s="4">
        <v>170</v>
      </c>
      <c r="K7" s="4">
        <v>500</v>
      </c>
      <c r="L7" s="5">
        <v>5300</v>
      </c>
    </row>
    <row r="8" spans="1:12" ht="27.75" customHeight="1" x14ac:dyDescent="0.15">
      <c r="A8" s="15" t="s">
        <v>23</v>
      </c>
      <c r="B8" s="16" t="s">
        <v>28</v>
      </c>
      <c r="C8" s="16" t="s">
        <v>29</v>
      </c>
      <c r="D8" s="16" t="s">
        <v>30</v>
      </c>
      <c r="E8" s="16" t="s">
        <v>31</v>
      </c>
      <c r="F8" s="3">
        <v>2</v>
      </c>
      <c r="G8" s="4">
        <v>0</v>
      </c>
      <c r="H8" s="4">
        <v>69000</v>
      </c>
      <c r="I8" s="4">
        <v>0</v>
      </c>
      <c r="J8" s="4">
        <v>138000</v>
      </c>
      <c r="K8" s="4">
        <v>138000</v>
      </c>
      <c r="L8" s="5">
        <v>279600</v>
      </c>
    </row>
    <row r="9" spans="1:12" ht="27.75" customHeight="1" x14ac:dyDescent="0.15">
      <c r="A9" s="15" t="s">
        <v>23</v>
      </c>
      <c r="B9" s="16" t="s">
        <v>13</v>
      </c>
      <c r="C9" s="16" t="s">
        <v>32</v>
      </c>
      <c r="D9" s="16" t="s">
        <v>33</v>
      </c>
      <c r="E9" s="16" t="s">
        <v>16</v>
      </c>
      <c r="F9" s="3">
        <v>1</v>
      </c>
      <c r="G9" s="4">
        <v>15300</v>
      </c>
      <c r="H9" s="4">
        <v>10600</v>
      </c>
      <c r="I9" s="4">
        <v>15300</v>
      </c>
      <c r="J9" s="4">
        <v>10600</v>
      </c>
      <c r="K9" s="4">
        <v>25900</v>
      </c>
      <c r="L9" s="5">
        <v>65800</v>
      </c>
    </row>
    <row r="10" spans="1:12" ht="27.75" customHeight="1" x14ac:dyDescent="0.15">
      <c r="A10" s="15" t="s">
        <v>23</v>
      </c>
      <c r="B10" s="16" t="s">
        <v>13</v>
      </c>
      <c r="C10" s="16" t="s">
        <v>17</v>
      </c>
      <c r="D10" s="16" t="s">
        <v>34</v>
      </c>
      <c r="E10" s="16" t="s">
        <v>35</v>
      </c>
      <c r="F10" s="3">
        <v>1</v>
      </c>
      <c r="G10" s="4">
        <v>51200</v>
      </c>
      <c r="H10" s="4">
        <v>23800</v>
      </c>
      <c r="I10" s="4">
        <v>51200</v>
      </c>
      <c r="J10" s="4">
        <v>23800</v>
      </c>
      <c r="K10" s="4">
        <v>75000</v>
      </c>
      <c r="L10" s="5">
        <v>298000</v>
      </c>
    </row>
    <row r="11" spans="1:12" ht="27.75" customHeight="1" x14ac:dyDescent="0.15">
      <c r="A11" s="17" t="s">
        <v>101</v>
      </c>
      <c r="B11" s="18"/>
      <c r="C11" s="18"/>
      <c r="D11" s="18"/>
      <c r="E11" s="18"/>
      <c r="F11" s="3">
        <f>SUM(F7:F10)</f>
        <v>5</v>
      </c>
      <c r="G11" s="4"/>
      <c r="H11" s="4"/>
      <c r="I11" s="4">
        <f>SUM(I7:I10)</f>
        <v>66830</v>
      </c>
      <c r="J11" s="4">
        <f>SUM(J7:J10)</f>
        <v>172570</v>
      </c>
      <c r="K11" s="4">
        <f>SUM(K7:K10)</f>
        <v>239400</v>
      </c>
      <c r="L11" s="5">
        <f>SUM(L7:L10)</f>
        <v>648700</v>
      </c>
    </row>
    <row r="12" spans="1:12" ht="27.75" customHeight="1" x14ac:dyDescent="0.15">
      <c r="A12" s="15" t="s">
        <v>83</v>
      </c>
      <c r="B12" s="16" t="s">
        <v>84</v>
      </c>
      <c r="C12" s="16" t="s">
        <v>85</v>
      </c>
      <c r="D12" s="16" t="s">
        <v>86</v>
      </c>
      <c r="E12" s="16" t="s">
        <v>87</v>
      </c>
      <c r="F12" s="3">
        <v>1</v>
      </c>
      <c r="G12" s="4">
        <v>7000</v>
      </c>
      <c r="H12" s="4">
        <v>18000</v>
      </c>
      <c r="I12" s="4">
        <v>7000</v>
      </c>
      <c r="J12" s="4">
        <v>18000</v>
      </c>
      <c r="K12" s="4">
        <v>25000</v>
      </c>
      <c r="L12" s="5">
        <v>231600</v>
      </c>
    </row>
    <row r="13" spans="1:12" ht="27.75" customHeight="1" x14ac:dyDescent="0.15">
      <c r="A13" s="17" t="s">
        <v>101</v>
      </c>
      <c r="B13" s="18"/>
      <c r="C13" s="18"/>
      <c r="D13" s="18"/>
      <c r="E13" s="18"/>
      <c r="F13" s="3">
        <f>SUM(F12)</f>
        <v>1</v>
      </c>
      <c r="G13" s="4"/>
      <c r="H13" s="4"/>
      <c r="I13" s="4">
        <f>SUM(I12)</f>
        <v>7000</v>
      </c>
      <c r="J13" s="4">
        <f>SUM(J12)</f>
        <v>18000</v>
      </c>
      <c r="K13" s="4">
        <f>SUM(K12)</f>
        <v>25000</v>
      </c>
      <c r="L13" s="5">
        <f>SUM(L12)</f>
        <v>231600</v>
      </c>
    </row>
    <row r="14" spans="1:12" ht="27.75" customHeight="1" x14ac:dyDescent="0.15">
      <c r="A14" s="15" t="s">
        <v>36</v>
      </c>
      <c r="B14" s="16" t="s">
        <v>19</v>
      </c>
      <c r="C14" s="16" t="s">
        <v>20</v>
      </c>
      <c r="D14" s="16" t="s">
        <v>21</v>
      </c>
      <c r="E14" s="16" t="s">
        <v>22</v>
      </c>
      <c r="F14" s="3">
        <v>2</v>
      </c>
      <c r="G14" s="4">
        <v>40300</v>
      </c>
      <c r="H14" s="4">
        <v>70000</v>
      </c>
      <c r="I14" s="4">
        <v>80600</v>
      </c>
      <c r="J14" s="4">
        <v>140000</v>
      </c>
      <c r="K14" s="4">
        <v>220600</v>
      </c>
      <c r="L14" s="5">
        <v>1818158</v>
      </c>
    </row>
    <row r="15" spans="1:12" ht="27.75" customHeight="1" x14ac:dyDescent="0.15">
      <c r="A15" s="15" t="s">
        <v>36</v>
      </c>
      <c r="B15" s="16" t="s">
        <v>13</v>
      </c>
      <c r="C15" s="16" t="s">
        <v>37</v>
      </c>
      <c r="D15" s="16" t="s">
        <v>38</v>
      </c>
      <c r="E15" s="16" t="s">
        <v>16</v>
      </c>
      <c r="F15" s="3">
        <v>15</v>
      </c>
      <c r="G15" s="4">
        <v>10900</v>
      </c>
      <c r="H15" s="4">
        <v>6500</v>
      </c>
      <c r="I15" s="4">
        <v>163500</v>
      </c>
      <c r="J15" s="4">
        <v>97500</v>
      </c>
      <c r="K15" s="4">
        <v>261000</v>
      </c>
      <c r="L15" s="5">
        <v>1170000</v>
      </c>
    </row>
    <row r="16" spans="1:12" ht="27.75" customHeight="1" x14ac:dyDescent="0.15">
      <c r="A16" s="15" t="s">
        <v>36</v>
      </c>
      <c r="B16" s="16" t="s">
        <v>39</v>
      </c>
      <c r="C16" s="16" t="s">
        <v>40</v>
      </c>
      <c r="D16" s="16" t="s">
        <v>41</v>
      </c>
      <c r="E16" s="16" t="s">
        <v>42</v>
      </c>
      <c r="F16" s="3">
        <v>6</v>
      </c>
      <c r="G16" s="4">
        <v>5000</v>
      </c>
      <c r="H16" s="4">
        <v>3000</v>
      </c>
      <c r="I16" s="4">
        <v>30000</v>
      </c>
      <c r="J16" s="4">
        <v>18000</v>
      </c>
      <c r="K16" s="4">
        <v>48000</v>
      </c>
      <c r="L16" s="5">
        <v>180000</v>
      </c>
    </row>
    <row r="17" spans="1:12" ht="27.75" customHeight="1" x14ac:dyDescent="0.15">
      <c r="A17" s="15" t="s">
        <v>36</v>
      </c>
      <c r="B17" s="16" t="s">
        <v>39</v>
      </c>
      <c r="C17" s="16" t="s">
        <v>40</v>
      </c>
      <c r="D17" s="16" t="s">
        <v>43</v>
      </c>
      <c r="E17" s="16" t="s">
        <v>42</v>
      </c>
      <c r="F17" s="3">
        <v>3</v>
      </c>
      <c r="G17" s="4">
        <v>5000</v>
      </c>
      <c r="H17" s="4">
        <v>3000</v>
      </c>
      <c r="I17" s="4">
        <v>15000</v>
      </c>
      <c r="J17" s="4">
        <v>9000</v>
      </c>
      <c r="K17" s="4">
        <v>24000</v>
      </c>
      <c r="L17" s="5">
        <v>145500</v>
      </c>
    </row>
    <row r="18" spans="1:12" ht="27.75" customHeight="1" x14ac:dyDescent="0.15">
      <c r="A18" s="15" t="s">
        <v>36</v>
      </c>
      <c r="B18" s="16" t="s">
        <v>44</v>
      </c>
      <c r="C18" s="16" t="s">
        <v>45</v>
      </c>
      <c r="D18" s="16" t="s">
        <v>46</v>
      </c>
      <c r="E18" s="16" t="s">
        <v>47</v>
      </c>
      <c r="F18" s="3">
        <v>7</v>
      </c>
      <c r="G18" s="4">
        <v>1000</v>
      </c>
      <c r="H18" s="4">
        <v>800</v>
      </c>
      <c r="I18" s="4">
        <v>7000</v>
      </c>
      <c r="J18" s="4">
        <v>5600</v>
      </c>
      <c r="K18" s="4">
        <v>12600</v>
      </c>
      <c r="L18" s="5">
        <v>40600</v>
      </c>
    </row>
    <row r="19" spans="1:12" ht="27.75" customHeight="1" x14ac:dyDescent="0.15">
      <c r="A19" s="15" t="s">
        <v>36</v>
      </c>
      <c r="B19" s="16" t="s">
        <v>48</v>
      </c>
      <c r="C19" s="16" t="s">
        <v>49</v>
      </c>
      <c r="D19" s="16" t="s">
        <v>50</v>
      </c>
      <c r="E19" s="16" t="s">
        <v>51</v>
      </c>
      <c r="F19" s="3">
        <v>2</v>
      </c>
      <c r="G19" s="4">
        <v>12000</v>
      </c>
      <c r="H19" s="4">
        <v>8000</v>
      </c>
      <c r="I19" s="4">
        <v>24000</v>
      </c>
      <c r="J19" s="4">
        <v>16000</v>
      </c>
      <c r="K19" s="4">
        <v>40000</v>
      </c>
      <c r="L19" s="5">
        <v>156314</v>
      </c>
    </row>
    <row r="20" spans="1:12" ht="27.75" customHeight="1" x14ac:dyDescent="0.15">
      <c r="A20" s="15" t="s">
        <v>36</v>
      </c>
      <c r="B20" s="16" t="s">
        <v>52</v>
      </c>
      <c r="C20" s="16" t="s">
        <v>53</v>
      </c>
      <c r="D20" s="16" t="s">
        <v>54</v>
      </c>
      <c r="E20" s="16" t="s">
        <v>55</v>
      </c>
      <c r="F20" s="3">
        <v>5</v>
      </c>
      <c r="G20" s="4">
        <v>5500</v>
      </c>
      <c r="H20" s="4">
        <v>2500</v>
      </c>
      <c r="I20" s="4">
        <v>27500</v>
      </c>
      <c r="J20" s="4">
        <v>12500</v>
      </c>
      <c r="K20" s="4">
        <v>40000</v>
      </c>
      <c r="L20" s="5">
        <v>94000</v>
      </c>
    </row>
    <row r="21" spans="1:12" ht="27.75" customHeight="1" x14ac:dyDescent="0.2">
      <c r="A21" s="17" t="s">
        <v>101</v>
      </c>
      <c r="B21" s="18"/>
      <c r="C21" s="18"/>
      <c r="D21" s="18"/>
      <c r="E21" s="18"/>
      <c r="F21" s="6">
        <f>SUM(F14:F20)</f>
        <v>40</v>
      </c>
      <c r="G21" s="7"/>
      <c r="H21" s="7"/>
      <c r="I21" s="7">
        <f>SUM(I14:I20)</f>
        <v>347600</v>
      </c>
      <c r="J21" s="7">
        <f>SUM(J14:J20)</f>
        <v>298600</v>
      </c>
      <c r="K21" s="7">
        <f>SUM(K14:K20)</f>
        <v>646200</v>
      </c>
      <c r="L21" s="8">
        <f>SUM(L14:L20)</f>
        <v>3604572</v>
      </c>
    </row>
    <row r="22" spans="1:12" ht="27.75" customHeight="1" x14ac:dyDescent="0.15">
      <c r="A22" s="15" t="s">
        <v>56</v>
      </c>
      <c r="B22" s="16" t="s">
        <v>19</v>
      </c>
      <c r="C22" s="16" t="s">
        <v>20</v>
      </c>
      <c r="D22" s="16" t="s">
        <v>21</v>
      </c>
      <c r="E22" s="16" t="s">
        <v>22</v>
      </c>
      <c r="F22" s="3">
        <v>4</v>
      </c>
      <c r="G22" s="4">
        <v>40300</v>
      </c>
      <c r="H22" s="4">
        <v>70000</v>
      </c>
      <c r="I22" s="4">
        <v>161200</v>
      </c>
      <c r="J22" s="4">
        <v>280000</v>
      </c>
      <c r="K22" s="4">
        <v>441200</v>
      </c>
      <c r="L22" s="5">
        <v>3586143</v>
      </c>
    </row>
    <row r="23" spans="1:12" ht="27.75" customHeight="1" x14ac:dyDescent="0.15">
      <c r="A23" s="15" t="s">
        <v>56</v>
      </c>
      <c r="B23" s="16" t="s">
        <v>13</v>
      </c>
      <c r="C23" s="16" t="s">
        <v>57</v>
      </c>
      <c r="D23" s="16" t="s">
        <v>58</v>
      </c>
      <c r="E23" s="16" t="s">
        <v>59</v>
      </c>
      <c r="F23" s="3">
        <v>2</v>
      </c>
      <c r="G23" s="4">
        <v>21500</v>
      </c>
      <c r="H23" s="4">
        <v>18000</v>
      </c>
      <c r="I23" s="4">
        <v>43000</v>
      </c>
      <c r="J23" s="4">
        <v>36000</v>
      </c>
      <c r="K23" s="4">
        <v>79000</v>
      </c>
      <c r="L23" s="5">
        <v>310000</v>
      </c>
    </row>
    <row r="24" spans="1:12" ht="27.75" customHeight="1" x14ac:dyDescent="0.15">
      <c r="A24" s="15" t="s">
        <v>56</v>
      </c>
      <c r="B24" s="16" t="s">
        <v>13</v>
      </c>
      <c r="C24" s="16" t="s">
        <v>57</v>
      </c>
      <c r="D24" s="16" t="s">
        <v>60</v>
      </c>
      <c r="E24" s="16" t="s">
        <v>16</v>
      </c>
      <c r="F24" s="3">
        <v>25</v>
      </c>
      <c r="G24" s="4">
        <v>21500</v>
      </c>
      <c r="H24" s="4">
        <v>18000</v>
      </c>
      <c r="I24" s="4">
        <v>537500</v>
      </c>
      <c r="J24" s="4">
        <v>450000</v>
      </c>
      <c r="K24" s="4">
        <v>987500</v>
      </c>
      <c r="L24" s="5">
        <v>3920000</v>
      </c>
    </row>
    <row r="25" spans="1:12" ht="27.75" customHeight="1" x14ac:dyDescent="0.15">
      <c r="A25" s="15" t="s">
        <v>56</v>
      </c>
      <c r="B25" s="16" t="s">
        <v>39</v>
      </c>
      <c r="C25" s="16" t="s">
        <v>40</v>
      </c>
      <c r="D25" s="16" t="s">
        <v>43</v>
      </c>
      <c r="E25" s="16" t="s">
        <v>42</v>
      </c>
      <c r="F25" s="3">
        <v>2</v>
      </c>
      <c r="G25" s="4">
        <v>5000</v>
      </c>
      <c r="H25" s="4">
        <v>3000</v>
      </c>
      <c r="I25" s="4">
        <v>10000</v>
      </c>
      <c r="J25" s="4">
        <v>6000</v>
      </c>
      <c r="K25" s="4">
        <v>16000</v>
      </c>
      <c r="L25" s="5">
        <v>64000</v>
      </c>
    </row>
    <row r="26" spans="1:12" ht="27.75" customHeight="1" x14ac:dyDescent="0.15">
      <c r="A26" s="15" t="s">
        <v>56</v>
      </c>
      <c r="B26" s="16" t="s">
        <v>61</v>
      </c>
      <c r="C26" s="16" t="s">
        <v>62</v>
      </c>
      <c r="D26" s="16" t="s">
        <v>63</v>
      </c>
      <c r="E26" s="16" t="s">
        <v>64</v>
      </c>
      <c r="F26" s="3">
        <v>2</v>
      </c>
      <c r="G26" s="4">
        <v>2500</v>
      </c>
      <c r="H26" s="4">
        <v>500</v>
      </c>
      <c r="I26" s="4">
        <v>5000</v>
      </c>
      <c r="J26" s="4">
        <v>1000</v>
      </c>
      <c r="K26" s="4">
        <v>6000</v>
      </c>
      <c r="L26" s="5">
        <v>82000</v>
      </c>
    </row>
    <row r="27" spans="1:12" ht="27.75" customHeight="1" x14ac:dyDescent="0.15">
      <c r="A27" s="15" t="s">
        <v>56</v>
      </c>
      <c r="B27" s="16" t="s">
        <v>61</v>
      </c>
      <c r="C27" s="16" t="s">
        <v>65</v>
      </c>
      <c r="D27" s="16" t="s">
        <v>66</v>
      </c>
      <c r="E27" s="16" t="s">
        <v>64</v>
      </c>
      <c r="F27" s="3">
        <v>12</v>
      </c>
      <c r="G27" s="4">
        <v>15000</v>
      </c>
      <c r="H27" s="4">
        <v>27000</v>
      </c>
      <c r="I27" s="4">
        <v>180000</v>
      </c>
      <c r="J27" s="4">
        <v>324000</v>
      </c>
      <c r="K27" s="4">
        <v>504000</v>
      </c>
      <c r="L27" s="5">
        <v>1464000</v>
      </c>
    </row>
    <row r="28" spans="1:12" ht="27.75" customHeight="1" x14ac:dyDescent="0.15">
      <c r="A28" s="15" t="s">
        <v>56</v>
      </c>
      <c r="B28" s="16" t="s">
        <v>13</v>
      </c>
      <c r="C28" s="16" t="s">
        <v>37</v>
      </c>
      <c r="D28" s="16" t="s">
        <v>67</v>
      </c>
      <c r="E28" s="16" t="s">
        <v>68</v>
      </c>
      <c r="F28" s="3">
        <v>8</v>
      </c>
      <c r="G28" s="4">
        <v>10900</v>
      </c>
      <c r="H28" s="4">
        <v>6500</v>
      </c>
      <c r="I28" s="4">
        <v>87200</v>
      </c>
      <c r="J28" s="4">
        <v>52000</v>
      </c>
      <c r="K28" s="4">
        <v>139200</v>
      </c>
      <c r="L28" s="5">
        <v>656000</v>
      </c>
    </row>
    <row r="29" spans="1:12" ht="27.75" customHeight="1" x14ac:dyDescent="0.15">
      <c r="A29" s="15" t="s">
        <v>56</v>
      </c>
      <c r="B29" s="16" t="s">
        <v>48</v>
      </c>
      <c r="C29" s="16" t="s">
        <v>49</v>
      </c>
      <c r="D29" s="16" t="s">
        <v>50</v>
      </c>
      <c r="E29" s="16" t="s">
        <v>51</v>
      </c>
      <c r="F29" s="3">
        <v>5</v>
      </c>
      <c r="G29" s="4">
        <v>12000</v>
      </c>
      <c r="H29" s="4">
        <v>8000</v>
      </c>
      <c r="I29" s="4">
        <v>60000</v>
      </c>
      <c r="J29" s="4">
        <v>40000</v>
      </c>
      <c r="K29" s="4">
        <v>100000</v>
      </c>
      <c r="L29" s="5">
        <v>289995</v>
      </c>
    </row>
    <row r="30" spans="1:12" ht="27.75" customHeight="1" x14ac:dyDescent="0.15">
      <c r="A30" s="15" t="s">
        <v>56</v>
      </c>
      <c r="B30" s="16" t="s">
        <v>48</v>
      </c>
      <c r="C30" s="16" t="s">
        <v>49</v>
      </c>
      <c r="D30" s="16" t="s">
        <v>69</v>
      </c>
      <c r="E30" s="16" t="s">
        <v>70</v>
      </c>
      <c r="F30" s="3">
        <v>5</v>
      </c>
      <c r="G30" s="4">
        <v>12000</v>
      </c>
      <c r="H30" s="4">
        <v>8000</v>
      </c>
      <c r="I30" s="4">
        <v>60000</v>
      </c>
      <c r="J30" s="4">
        <v>40000</v>
      </c>
      <c r="K30" s="4">
        <v>100000</v>
      </c>
      <c r="L30" s="5">
        <v>344440</v>
      </c>
    </row>
    <row r="31" spans="1:12" ht="27.75" customHeight="1" x14ac:dyDescent="0.15">
      <c r="A31" s="15" t="s">
        <v>56</v>
      </c>
      <c r="B31" s="16" t="s">
        <v>13</v>
      </c>
      <c r="C31" s="16" t="s">
        <v>71</v>
      </c>
      <c r="D31" s="16" t="s">
        <v>72</v>
      </c>
      <c r="E31" s="16" t="s">
        <v>68</v>
      </c>
      <c r="F31" s="3">
        <v>33</v>
      </c>
      <c r="G31" s="4">
        <v>24500</v>
      </c>
      <c r="H31" s="4">
        <v>18000</v>
      </c>
      <c r="I31" s="4">
        <v>268340</v>
      </c>
      <c r="J31" s="4">
        <v>1134160</v>
      </c>
      <c r="K31" s="4">
        <v>1402500</v>
      </c>
      <c r="L31" s="5">
        <v>5065500</v>
      </c>
    </row>
    <row r="32" spans="1:12" ht="27.75" customHeight="1" x14ac:dyDescent="0.2">
      <c r="A32" s="17" t="s">
        <v>101</v>
      </c>
      <c r="B32" s="18"/>
      <c r="C32" s="18"/>
      <c r="D32" s="18"/>
      <c r="E32" s="18"/>
      <c r="F32" s="6">
        <f>SUM(F22:F31)</f>
        <v>98</v>
      </c>
      <c r="G32" s="7"/>
      <c r="H32" s="7"/>
      <c r="I32" s="7">
        <f>SUM(I22:I31)</f>
        <v>1412240</v>
      </c>
      <c r="J32" s="7">
        <f>SUM(J22:J31)</f>
        <v>2363160</v>
      </c>
      <c r="K32" s="7">
        <f>SUM(K22:K31)</f>
        <v>3775400</v>
      </c>
      <c r="L32" s="8">
        <f>SUM(L22:L31)</f>
        <v>15782078</v>
      </c>
    </row>
    <row r="33" spans="1:12" ht="27.75" customHeight="1" x14ac:dyDescent="0.15">
      <c r="A33" s="15" t="s">
        <v>73</v>
      </c>
      <c r="B33" s="16" t="s">
        <v>61</v>
      </c>
      <c r="C33" s="16" t="s">
        <v>65</v>
      </c>
      <c r="D33" s="16" t="s">
        <v>74</v>
      </c>
      <c r="E33" s="16" t="s">
        <v>75</v>
      </c>
      <c r="F33" s="3">
        <v>1</v>
      </c>
      <c r="G33" s="4">
        <v>15000</v>
      </c>
      <c r="H33" s="4">
        <v>27000</v>
      </c>
      <c r="I33" s="4">
        <v>15000</v>
      </c>
      <c r="J33" s="4">
        <v>27000</v>
      </c>
      <c r="K33" s="4">
        <v>42000</v>
      </c>
      <c r="L33" s="5">
        <v>122000</v>
      </c>
    </row>
    <row r="34" spans="1:12" ht="27.75" customHeight="1" x14ac:dyDescent="0.15">
      <c r="A34" s="15" t="s">
        <v>73</v>
      </c>
      <c r="B34" s="16" t="s">
        <v>76</v>
      </c>
      <c r="C34" s="16" t="s">
        <v>77</v>
      </c>
      <c r="D34" s="16" t="s">
        <v>78</v>
      </c>
      <c r="E34" s="16" t="s">
        <v>79</v>
      </c>
      <c r="F34" s="3">
        <v>1</v>
      </c>
      <c r="G34" s="4">
        <v>31000</v>
      </c>
      <c r="H34" s="4">
        <v>15000</v>
      </c>
      <c r="I34" s="4">
        <v>31000</v>
      </c>
      <c r="J34" s="4">
        <v>15000</v>
      </c>
      <c r="K34" s="4">
        <v>46000</v>
      </c>
      <c r="L34" s="5">
        <v>249000</v>
      </c>
    </row>
    <row r="35" spans="1:12" ht="27.75" customHeight="1" x14ac:dyDescent="0.15">
      <c r="A35" s="15" t="s">
        <v>73</v>
      </c>
      <c r="B35" s="16" t="s">
        <v>13</v>
      </c>
      <c r="C35" s="16" t="s">
        <v>80</v>
      </c>
      <c r="D35" s="16" t="s">
        <v>81</v>
      </c>
      <c r="E35" s="16" t="s">
        <v>82</v>
      </c>
      <c r="F35" s="3">
        <v>1</v>
      </c>
      <c r="G35" s="4">
        <v>34900</v>
      </c>
      <c r="H35" s="4">
        <v>23100</v>
      </c>
      <c r="I35" s="4">
        <v>34900</v>
      </c>
      <c r="J35" s="4">
        <v>23100</v>
      </c>
      <c r="K35" s="4">
        <v>58000</v>
      </c>
      <c r="L35" s="5">
        <v>278000</v>
      </c>
    </row>
    <row r="36" spans="1:12" ht="27.75" customHeight="1" x14ac:dyDescent="0.15">
      <c r="A36" s="15" t="s">
        <v>73</v>
      </c>
      <c r="B36" s="16" t="s">
        <v>48</v>
      </c>
      <c r="C36" s="16" t="s">
        <v>49</v>
      </c>
      <c r="D36" s="16" t="s">
        <v>50</v>
      </c>
      <c r="E36" s="16" t="s">
        <v>51</v>
      </c>
      <c r="F36" s="3">
        <v>2</v>
      </c>
      <c r="G36" s="4">
        <v>12000</v>
      </c>
      <c r="H36" s="4">
        <v>8000</v>
      </c>
      <c r="I36" s="4">
        <v>24000</v>
      </c>
      <c r="J36" s="4">
        <v>16000</v>
      </c>
      <c r="K36" s="4">
        <v>40000</v>
      </c>
      <c r="L36" s="5">
        <v>154000</v>
      </c>
    </row>
    <row r="37" spans="1:12" ht="27.75" customHeight="1" x14ac:dyDescent="0.15">
      <c r="A37" s="15" t="s">
        <v>73</v>
      </c>
      <c r="B37" s="16" t="s">
        <v>48</v>
      </c>
      <c r="C37" s="16" t="s">
        <v>49</v>
      </c>
      <c r="D37" s="16" t="s">
        <v>69</v>
      </c>
      <c r="E37" s="16" t="s">
        <v>70</v>
      </c>
      <c r="F37" s="3">
        <v>6</v>
      </c>
      <c r="G37" s="4">
        <v>12000</v>
      </c>
      <c r="H37" s="4">
        <v>8000</v>
      </c>
      <c r="I37" s="4">
        <v>72000</v>
      </c>
      <c r="J37" s="4">
        <v>48000</v>
      </c>
      <c r="K37" s="4">
        <v>120000</v>
      </c>
      <c r="L37" s="5">
        <v>377328</v>
      </c>
    </row>
    <row r="38" spans="1:12" ht="27.75" customHeight="1" x14ac:dyDescent="0.2">
      <c r="A38" s="17" t="s">
        <v>101</v>
      </c>
      <c r="B38" s="18"/>
      <c r="C38" s="18"/>
      <c r="D38" s="18"/>
      <c r="E38" s="18"/>
      <c r="F38" s="6">
        <f>SUM(F33:F37)</f>
        <v>11</v>
      </c>
      <c r="G38" s="7"/>
      <c r="H38" s="7"/>
      <c r="I38" s="7">
        <f>SUM(I33:I37)</f>
        <v>176900</v>
      </c>
      <c r="J38" s="7">
        <f>SUM(J33:J37)</f>
        <v>129100</v>
      </c>
      <c r="K38" s="7">
        <f>SUM(K33:K37)</f>
        <v>306000</v>
      </c>
      <c r="L38" s="8">
        <f>SUM(L33:L37)</f>
        <v>1180328</v>
      </c>
    </row>
    <row r="39" spans="1:12" ht="27.75" customHeight="1" x14ac:dyDescent="0.15">
      <c r="A39" s="15" t="s">
        <v>88</v>
      </c>
      <c r="B39" s="16" t="s">
        <v>13</v>
      </c>
      <c r="C39" s="16" t="s">
        <v>37</v>
      </c>
      <c r="D39" s="16" t="s">
        <v>89</v>
      </c>
      <c r="E39" s="16" t="s">
        <v>16</v>
      </c>
      <c r="F39" s="3">
        <v>15</v>
      </c>
      <c r="G39" s="4">
        <v>10900</v>
      </c>
      <c r="H39" s="4">
        <v>6500</v>
      </c>
      <c r="I39" s="4">
        <v>163500</v>
      </c>
      <c r="J39" s="4">
        <v>97500</v>
      </c>
      <c r="K39" s="4">
        <v>261000</v>
      </c>
      <c r="L39" s="5">
        <v>792000</v>
      </c>
    </row>
    <row r="40" spans="1:12" ht="27.75" customHeight="1" x14ac:dyDescent="0.15">
      <c r="A40" s="15" t="s">
        <v>88</v>
      </c>
      <c r="B40" s="16" t="s">
        <v>90</v>
      </c>
      <c r="C40" s="16" t="s">
        <v>91</v>
      </c>
      <c r="D40" s="16" t="s">
        <v>92</v>
      </c>
      <c r="E40" s="16" t="s">
        <v>93</v>
      </c>
      <c r="F40" s="3">
        <v>1</v>
      </c>
      <c r="G40" s="4">
        <v>0</v>
      </c>
      <c r="H40" s="4">
        <v>12000</v>
      </c>
      <c r="I40" s="4">
        <v>0</v>
      </c>
      <c r="J40" s="4">
        <v>12000</v>
      </c>
      <c r="K40" s="4">
        <v>12000</v>
      </c>
      <c r="L40" s="5">
        <v>28800</v>
      </c>
    </row>
    <row r="41" spans="1:12" ht="27.75" customHeight="1" x14ac:dyDescent="0.15">
      <c r="A41" s="17" t="s">
        <v>101</v>
      </c>
      <c r="B41" s="18"/>
      <c r="C41" s="18"/>
      <c r="D41" s="18"/>
      <c r="E41" s="18"/>
      <c r="F41" s="3">
        <f>SUM(F39:F40)</f>
        <v>16</v>
      </c>
      <c r="G41" s="4"/>
      <c r="H41" s="4"/>
      <c r="I41" s="4">
        <f>SUM(I39:I40)</f>
        <v>163500</v>
      </c>
      <c r="J41" s="4">
        <f>SUM(J39:J40)</f>
        <v>109500</v>
      </c>
      <c r="K41" s="4">
        <f>SUM(K39:K40)</f>
        <v>273000</v>
      </c>
      <c r="L41" s="5">
        <f>SUM(L39:L40)</f>
        <v>820800</v>
      </c>
    </row>
    <row r="42" spans="1:12" ht="27.75" customHeight="1" x14ac:dyDescent="0.15">
      <c r="A42" s="15" t="s">
        <v>94</v>
      </c>
      <c r="B42" s="16" t="s">
        <v>52</v>
      </c>
      <c r="C42" s="16" t="s">
        <v>53</v>
      </c>
      <c r="D42" s="16" t="s">
        <v>95</v>
      </c>
      <c r="E42" s="16" t="s">
        <v>55</v>
      </c>
      <c r="F42" s="3">
        <v>1</v>
      </c>
      <c r="G42" s="4">
        <v>0</v>
      </c>
      <c r="H42" s="4">
        <v>8000</v>
      </c>
      <c r="I42" s="4">
        <v>0</v>
      </c>
      <c r="J42" s="4">
        <v>8000</v>
      </c>
      <c r="K42" s="4">
        <v>8000</v>
      </c>
      <c r="L42" s="5">
        <v>18000</v>
      </c>
    </row>
    <row r="43" spans="1:12" ht="27.75" customHeight="1" x14ac:dyDescent="0.15">
      <c r="A43" s="17" t="s">
        <v>101</v>
      </c>
      <c r="B43" s="18"/>
      <c r="C43" s="18"/>
      <c r="D43" s="18"/>
      <c r="E43" s="18"/>
      <c r="F43" s="3">
        <f>SUM(F42)</f>
        <v>1</v>
      </c>
      <c r="G43" s="4"/>
      <c r="H43" s="4"/>
      <c r="I43" s="4">
        <f>SUM(I42)</f>
        <v>0</v>
      </c>
      <c r="J43" s="4">
        <f>SUM(J42)</f>
        <v>8000</v>
      </c>
      <c r="K43" s="4">
        <f>SUM(K42)</f>
        <v>8000</v>
      </c>
      <c r="L43" s="5">
        <f>SUM(L42)</f>
        <v>18000</v>
      </c>
    </row>
    <row r="44" spans="1:12" ht="27.75" customHeight="1" x14ac:dyDescent="0.15">
      <c r="A44" s="15" t="s">
        <v>96</v>
      </c>
      <c r="B44" s="16" t="s">
        <v>97</v>
      </c>
      <c r="C44" s="16" t="s">
        <v>98</v>
      </c>
      <c r="D44" s="16" t="s">
        <v>99</v>
      </c>
      <c r="E44" s="16" t="s">
        <v>100</v>
      </c>
      <c r="F44" s="3">
        <v>92</v>
      </c>
      <c r="G44" s="4">
        <v>0</v>
      </c>
      <c r="H44" s="4">
        <v>400</v>
      </c>
      <c r="I44" s="4">
        <v>0</v>
      </c>
      <c r="J44" s="4">
        <v>36800</v>
      </c>
      <c r="K44" s="4">
        <v>36800</v>
      </c>
      <c r="L44" s="5">
        <v>101200</v>
      </c>
    </row>
    <row r="45" spans="1:12" ht="27.75" customHeight="1" x14ac:dyDescent="0.15">
      <c r="A45" s="17" t="s">
        <v>101</v>
      </c>
      <c r="B45" s="18"/>
      <c r="C45" s="18"/>
      <c r="D45" s="18"/>
      <c r="E45" s="18"/>
      <c r="F45" s="3">
        <f>SUM(F44)</f>
        <v>92</v>
      </c>
      <c r="G45" s="4"/>
      <c r="H45" s="4"/>
      <c r="I45" s="4">
        <f>SUM(I44)</f>
        <v>0</v>
      </c>
      <c r="J45" s="4">
        <f>SUM(J44)</f>
        <v>36800</v>
      </c>
      <c r="K45" s="4">
        <f>SUM(K44)</f>
        <v>36800</v>
      </c>
      <c r="L45" s="5">
        <f>SUM(L44)</f>
        <v>101200</v>
      </c>
    </row>
    <row r="46" spans="1:12" ht="21.75" customHeight="1" x14ac:dyDescent="0.2">
      <c r="A46" s="1" t="s">
        <v>104</v>
      </c>
      <c r="B46" s="2"/>
      <c r="C46" s="2"/>
      <c r="D46" s="2"/>
      <c r="E46" s="2"/>
      <c r="F46" s="9">
        <f>SUM(F45,F43,F41,F38,F32,F21,F13,F11,F6)</f>
        <v>276</v>
      </c>
      <c r="G46" s="10"/>
      <c r="H46" s="10"/>
      <c r="I46" s="10">
        <f>SUM(I45,I43,I41,I38,I32,I21,I13,I11,I6)</f>
        <v>2650870</v>
      </c>
      <c r="J46" s="10">
        <f>SUM(J45,J43,J41,J38,J32,J21,J13,J11,J6)</f>
        <v>3490930</v>
      </c>
      <c r="K46" s="10">
        <f>SUM(K45,K43,K41,K38,K32,K21,K13,K11,K6)</f>
        <v>6141800</v>
      </c>
      <c r="L46" s="11">
        <f>SUM(L45,L43,L41,L38,L32,L21,L13,L11,L6)</f>
        <v>26886236</v>
      </c>
    </row>
    <row r="48" spans="1:12" ht="18.75" customHeight="1" x14ac:dyDescent="0.2">
      <c r="F48" s="12" t="s">
        <v>102</v>
      </c>
      <c r="G48" s="13"/>
      <c r="H48" s="13"/>
      <c r="I48" s="13"/>
      <c r="J48" s="13"/>
      <c r="K48" s="13"/>
    </row>
  </sheetData>
  <mergeCells count="2">
    <mergeCell ref="A1:L1"/>
    <mergeCell ref="F48:K48"/>
  </mergeCells>
  <phoneticPr fontId="1" type="noConversion"/>
  <pageMargins left="0.7" right="0.7" top="0.75" bottom="0.75" header="0.3" footer="0.3"/>
  <pageSetup paperSize="9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梅锦培</dc:creator>
  <cp:lastModifiedBy>梅锦培</cp:lastModifiedBy>
  <cp:lastPrinted>2022-01-24T07:00:08Z</cp:lastPrinted>
  <dcterms:created xsi:type="dcterms:W3CDTF">2022-01-17T01:33:34Z</dcterms:created>
  <dcterms:modified xsi:type="dcterms:W3CDTF">2022-01-24T07:00:43Z</dcterms:modified>
</cp:coreProperties>
</file>